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Некрасова\Муниципальные программы\Отчеты по МП поселений\4 кв 2024\Н Ведуга\"/>
    </mc:Choice>
  </mc:AlternateContent>
  <bookViews>
    <workbookView xWindow="0" yWindow="0" windowWidth="28800" windowHeight="12435"/>
  </bookViews>
  <sheets>
    <sheet name="отчет" sheetId="13" r:id="rId1"/>
    <sheet name="Лист2" sheetId="16" r:id="rId2"/>
  </sheets>
  <definedNames>
    <definedName name="_xlnm.Print_Area" localSheetId="0">отчет!$A$1:$H$66</definedName>
  </definedNames>
  <calcPr calcId="152511"/>
</workbook>
</file>

<file path=xl/calcChain.xml><?xml version="1.0" encoding="utf-8"?>
<calcChain xmlns="http://schemas.openxmlformats.org/spreadsheetml/2006/main">
  <c r="G31" i="13" l="1"/>
  <c r="E30" i="13"/>
  <c r="E5" i="13" s="1"/>
  <c r="F30" i="13"/>
  <c r="F5" i="13" s="1"/>
  <c r="D30" i="13"/>
  <c r="D5" i="13" s="1"/>
  <c r="G30" i="13" l="1"/>
  <c r="G28" i="13"/>
  <c r="G29" i="13"/>
  <c r="E25" i="13"/>
  <c r="F25" i="13"/>
  <c r="D25" i="13"/>
  <c r="E52" i="13" l="1"/>
  <c r="F52" i="13"/>
  <c r="D52" i="13"/>
  <c r="G36" i="13"/>
  <c r="E33" i="13"/>
  <c r="F33" i="13"/>
  <c r="D33" i="13"/>
  <c r="G34" i="13"/>
  <c r="G23" i="13"/>
  <c r="G24" i="13"/>
  <c r="E22" i="13"/>
  <c r="F22" i="13"/>
  <c r="D22" i="13"/>
  <c r="G19" i="13"/>
  <c r="G20" i="13"/>
  <c r="G21" i="13"/>
  <c r="E18" i="13"/>
  <c r="F18" i="13"/>
  <c r="D18" i="13"/>
  <c r="G11" i="13"/>
  <c r="E6" i="13"/>
  <c r="F6" i="13"/>
  <c r="D6" i="13"/>
  <c r="G52" i="13" l="1"/>
  <c r="G22" i="13"/>
  <c r="G18" i="13"/>
  <c r="E37" i="13"/>
  <c r="F37" i="13"/>
  <c r="D37" i="13"/>
  <c r="E12" i="13"/>
  <c r="F12" i="13"/>
  <c r="D12" i="13"/>
  <c r="E15" i="13"/>
  <c r="F15" i="13"/>
  <c r="D15" i="13"/>
  <c r="G13" i="13" l="1"/>
  <c r="G10" i="13"/>
  <c r="G9" i="13"/>
  <c r="F59" i="13" l="1"/>
  <c r="G61" i="13" l="1"/>
  <c r="G60" i="13"/>
  <c r="F56" i="13"/>
  <c r="E59" i="13"/>
  <c r="D59" i="13"/>
  <c r="D56" i="13" s="1"/>
  <c r="G55" i="13"/>
  <c r="G54" i="13"/>
  <c r="G53" i="13"/>
  <c r="F51" i="13"/>
  <c r="E51" i="13"/>
  <c r="D51" i="13"/>
  <c r="G50" i="13"/>
  <c r="G45" i="13"/>
  <c r="F43" i="13"/>
  <c r="E43" i="13"/>
  <c r="E32" i="13" s="1"/>
  <c r="D43" i="13"/>
  <c r="G42" i="13"/>
  <c r="G41" i="13"/>
  <c r="G40" i="13"/>
  <c r="G39" i="13"/>
  <c r="G38" i="13"/>
  <c r="G35" i="13"/>
  <c r="G27" i="13"/>
  <c r="G26" i="13"/>
  <c r="G17" i="13"/>
  <c r="G16" i="13"/>
  <c r="G14" i="13"/>
  <c r="G8" i="13"/>
  <c r="G7" i="13"/>
  <c r="G6" i="13"/>
  <c r="G43" i="13" l="1"/>
  <c r="G12" i="13"/>
  <c r="F32" i="13"/>
  <c r="G59" i="13"/>
  <c r="E56" i="13"/>
  <c r="G56" i="13" s="1"/>
  <c r="G33" i="13"/>
  <c r="D32" i="13"/>
  <c r="G25" i="13"/>
  <c r="G15" i="13"/>
  <c r="G37" i="13"/>
  <c r="G51" i="13"/>
  <c r="F62" i="13" l="1"/>
  <c r="G32" i="13"/>
  <c r="G5" i="13"/>
  <c r="D62" i="13"/>
  <c r="E62" i="13"/>
  <c r="G62" i="13" l="1"/>
</calcChain>
</file>

<file path=xl/sharedStrings.xml><?xml version="1.0" encoding="utf-8"?>
<sst xmlns="http://schemas.openxmlformats.org/spreadsheetml/2006/main" count="99" uniqueCount="99">
  <si>
    <t>№ п/п</t>
  </si>
  <si>
    <t>Код бюджетной классификации расходов (4-14 разряды)</t>
  </si>
  <si>
    <t>Утверждено ассигнований на текущий год, тыс.руб.</t>
  </si>
  <si>
    <t>Утверждено ассигнований на отчетную дату, тыс.руб.</t>
  </si>
  <si>
    <t>Исполнено с начала года, тыс.руб.</t>
  </si>
  <si>
    <t>Сумма неосвоенных средств с начала года</t>
  </si>
  <si>
    <t>Причины неисполнения за отчетный период, принимаемые меры по исполнению программы до конца года</t>
  </si>
  <si>
    <t>Мероприятие 1.2.Обеспечение безопасности дорожного движения</t>
  </si>
  <si>
    <t>ВСЕГО</t>
  </si>
  <si>
    <t xml:space="preserve">Мероприятие 1.2 Обеспечение первичных мер пожарной безопасности в границах Нижневедугского сельского поселения.
</t>
  </si>
  <si>
    <t>Мероприятие 1.3Создание условий для предоставления транспортных услуг населению и организации транспортного обслуживания населения в границах Нижневедугского сельского поселения</t>
  </si>
  <si>
    <t>Мероприятие 1.3 Осуществление мероприятий по гражданской обороне, защите населения и территории Нижневедугского сельского поселения, организации обучения населения в области гражданской обороны в соответствии с законодательством.</t>
  </si>
  <si>
    <t>Мероприятие 1.4 Осуществление поиска и спасения людей на водных объектах, расположенных на территории Нижневедугского сельского поселения.</t>
  </si>
  <si>
    <t>Мероприятие 3.1 Работа по постановке на кадастровый учет объектов муниципальной собственности</t>
  </si>
  <si>
    <t>Мероприятие 3.2. Подготовка документов для регистрации права муниципальной собстенности на объекты недвижимого имущества.</t>
  </si>
  <si>
    <t>Подрограмма 1. Организация в границах поселения электро-, тепло, газо-, водоснабжения населения, водоотведения.</t>
  </si>
  <si>
    <t>Мероприятие 2.1. Содержание и уборка кладбищ.</t>
  </si>
  <si>
    <t>Мероприятие 2.2. Проведение комплекса мер по снижению образования несанкционированных свалок отходов, включая их ликвидацию.</t>
  </si>
  <si>
    <t>Мероприятие 3.2. Замена фонарей уличного освещения на энергосберегающие светильники</t>
  </si>
  <si>
    <t>Мероприятие 3.3. Замена/установка светильников с ртутными лампами и лампами накаливания уличного освещения на светильники с натриевыми лампами, с датчиками освещения в бюджетных учреждениях.</t>
  </si>
  <si>
    <t>Мероприятие 3.4. Замена/установка теплозащитных входных дверей в бюджетных учреждениях.</t>
  </si>
  <si>
    <t>Мероприятие 3.5. Замена ламп накаливания в бюджетных учреждениях на энергоэффективные.</t>
  </si>
  <si>
    <t xml:space="preserve">Мероприятие 3.6. Замена светильников в помещениях на энергоэффективные в бюджетных учреждениях. </t>
  </si>
  <si>
    <t>Мероприятие 3.7. Замена радиаторов системы отопления с заменой трубо-провода к отопительным приборам в бюджетных учреждениях.</t>
  </si>
  <si>
    <t>Мероприятие 1.1. Ремонт и содержание инженерных сооружений и коммуникаций</t>
  </si>
  <si>
    <t>Мероприятие 1.2.Расходы на уличное освещение.</t>
  </si>
  <si>
    <t>Подпрогамма 6.Обеспечение реализации муниципальной программы</t>
  </si>
  <si>
    <t>Мероприятие 6.1 Обеспечение непрерывности и эффективности деятельности органов местного самоуправления  Нижневедугского  сельского поселения</t>
  </si>
  <si>
    <t>Мероприятие 6.2 Обеспечение деятельности национальной обороны</t>
  </si>
  <si>
    <t xml:space="preserve">Подпрограмма 1. Организация и осуществление мероприятий в сфере ГО и ЧС, обеспечение первичных мер пожарной безопасности </t>
  </si>
  <si>
    <t xml:space="preserve">Мероприятие 1.1 Осуществление мероприятий по предупреждению и ликвидации последствий чрезвычайных ситуаций </t>
  </si>
  <si>
    <t>Мероприятие 1.5 Обеспечение функционирования системы видеонаблюдения.</t>
  </si>
  <si>
    <t xml:space="preserve">Мероприятие 2.1 Назначение и выплата пенсии за выслугу (доплаты к пенсии) лицам, замещающим муниципальные должности, должности муниципальной службы, отдельным категориям пенсионеров </t>
  </si>
  <si>
    <t>Мероприятие 2.2 Предоставление адресной социальной поддержки населению Нижневедугского сельского посеелния.</t>
  </si>
  <si>
    <t xml:space="preserve">Подпрограмма 3. Управление муниципальным имуществом </t>
  </si>
  <si>
    <t>Подпрограмма 4. Развитие и поддержка малого и среднего предпринимательства.</t>
  </si>
  <si>
    <t>Мероприятие 4.1. Информационная и консультационная поддержка субъектов малого предпринимательства</t>
  </si>
  <si>
    <t>Мероприятие 4.2. Популяризация предпринимательской деятельности, создание благоприятного климата для развития предпринимательства.</t>
  </si>
  <si>
    <t>Мероприятие 4.3. Совершенствование нормативно-правовой базы предпринимательской деятельности.</t>
  </si>
  <si>
    <t>Подпрограмма 5. Утверждение генеральных планов поселения, правил землепользования и застройки</t>
  </si>
  <si>
    <t>Мероприятие 5.1. Утверждение и подготовка плана поселения.</t>
  </si>
  <si>
    <t>Мероприятие 5.2. Подготовка и утверждение правил землепользования и застройки</t>
  </si>
  <si>
    <t>Мероприятие 6.3. Обеспечение проведения выборов</t>
  </si>
  <si>
    <t>Мероприятие 6.4. Обслуживание государственного и муниципального долга</t>
  </si>
  <si>
    <t xml:space="preserve">Мероприятие 1.3. Строительство (реконструкция, 
капитальный ремонт) водопроводной сети, водозаборных узлов.
</t>
  </si>
  <si>
    <t>Подпрограмма 2. «Благоустройство территории».</t>
  </si>
  <si>
    <t>Мероприятие 2.3.Прочие мероприятия по благоустройству.</t>
  </si>
  <si>
    <t>Меропритие 2.4. Создание, восстановление, благоустройство и содержание парков, скверов, памятников павшим в годы Великой Отечественной Войны и зон отдыха на территории муниципального образования.</t>
  </si>
  <si>
    <t>Мероприятие 2.5. Организация работ по формированию крон, обрезке, санитарной рубке (сносу) и удалению старовозрастных, фаутных, малоценных, аварийных насаждений. Посадка зеленых насаждений, создание, реконструкция (восстановление) газонов и цветников, содержание и уход за объектами озеленения.</t>
  </si>
  <si>
    <t>Подпрограмма 3. "Энергоэффективность и развитие энергетики"</t>
  </si>
  <si>
    <t>Мероприятие 3.1. Проведение энергетических обследований.</t>
  </si>
  <si>
    <t>Подпрограмма 1. "Развитие дорожного хозяйства"</t>
  </si>
  <si>
    <t xml:space="preserve"> Меропритие 1.1.Развитие   автомобильных дорог местного значения в границах населенных пунктов поселения</t>
  </si>
  <si>
    <t xml:space="preserve">Мероприятие 1.1.Финансовое обеспечение подведомственных 
учреждений
</t>
  </si>
  <si>
    <t>Мероприятие 1.2. Выполнение мероприятий, направленных на реализацию Указ президента от 07.05.2012 г. № 597 «О мероприятиях по реализации государственной социальной политики» в сельских клубах»</t>
  </si>
  <si>
    <t>Подпрограмма 2. Оказание социальной помощи</t>
  </si>
  <si>
    <t>Подпрограмма 1. Обеспечение реализации муниципальной программы</t>
  </si>
  <si>
    <t>Глава Нижневедугского сельского поселения</t>
  </si>
  <si>
    <t>Н. Я. Богомолова</t>
  </si>
  <si>
    <t>Муниципальная программа Нижневедугского сельского поселения Семилукского муниципального района "Муниципальное управление"</t>
  </si>
  <si>
    <t>Муниципальная программа Нижневедугского сельского поселения Семилукского муниципального района «Организация предоставления населению жилищно-коммунальных услуг, благоустройство и охрана окружающей среды»</t>
  </si>
  <si>
    <t xml:space="preserve"> Муниципальная программа Нижневедугского сельского поселения Семилукского муниципального района"Развитие транспортной системы"</t>
  </si>
  <si>
    <t>Муниципальная программа Нижневедугского сельского поселения Семилукского муниципального района «Развитие культуры»</t>
  </si>
  <si>
    <t>ИНФОРМАЦИЯ О ХОДЕ РЕАЛИЗАЦИИ МУНИЦИПАЛЬНЫХ ПРОГРАММ НИЖНЕВЕДУГСКОГО СЕЛЬСКОГО ПОСЕЛЕНИЯ НА 01.01.2025 года</t>
  </si>
  <si>
    <t>01 0 00 00000</t>
  </si>
  <si>
    <t>01 1 00 00000</t>
  </si>
  <si>
    <t>01 1 01 00000</t>
  </si>
  <si>
    <t>02 2 02 00000</t>
  </si>
  <si>
    <t>01 1 02 00000</t>
  </si>
  <si>
    <t>01 1 03 00000</t>
  </si>
  <si>
    <t>01 1 04 00000</t>
  </si>
  <si>
    <t>01 1 05 00000</t>
  </si>
  <si>
    <t xml:space="preserve">01 2 00 00000 </t>
  </si>
  <si>
    <t>01 2 01 00000</t>
  </si>
  <si>
    <t>01 2 02 00000</t>
  </si>
  <si>
    <t>01 6 00 00000</t>
  </si>
  <si>
    <t>01 6 01 00000</t>
  </si>
  <si>
    <t>01 6 02 00000</t>
  </si>
  <si>
    <t>01 6 03 00000</t>
  </si>
  <si>
    <t>01 6 04 00000</t>
  </si>
  <si>
    <t>02 0 00 00000</t>
  </si>
  <si>
    <t>02 1 00 00000</t>
  </si>
  <si>
    <t>02 1 01 00000</t>
  </si>
  <si>
    <t>02 1 02 00000</t>
  </si>
  <si>
    <t>02 2 00 00000</t>
  </si>
  <si>
    <t>02 2 01 00000</t>
  </si>
  <si>
    <t>02 2 03 00000</t>
  </si>
  <si>
    <t>03 0 00 00000</t>
  </si>
  <si>
    <t>03 1 00 00000</t>
  </si>
  <si>
    <t>03 1 01 00000</t>
  </si>
  <si>
    <t>03 1 02 00000</t>
  </si>
  <si>
    <t>03 1 03 00000</t>
  </si>
  <si>
    <t>04 0 00 00000</t>
  </si>
  <si>
    <t>04 1 00 00000</t>
  </si>
  <si>
    <t>04 1 01 00000</t>
  </si>
  <si>
    <t>Подпрограмма 7. «Создание условий для охраны общественного порядка»</t>
  </si>
  <si>
    <t>Основное мероприятие 7.1. «Комплексные меры профилактики правонарушений»</t>
  </si>
  <si>
    <t>01 7 00 00000</t>
  </si>
  <si>
    <t>01 7 01 00000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</si>
</sst>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8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  <font>
      <i/>
      <sz val="11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i/>
      <sz val="11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97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0" fillId="2" borderId="0" xfId="0" applyFill="1"/>
    <xf numFmtId="0" fontId="3" fillId="2" borderId="7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/>
    <xf numFmtId="0" fontId="3" fillId="2" borderId="1" xfId="0" applyFont="1" applyFill="1" applyBorder="1" applyAlignment="1">
      <alignment wrapText="1"/>
    </xf>
    <xf numFmtId="0" fontId="3" fillId="2" borderId="1" xfId="0" applyFont="1" applyFill="1" applyBorder="1" applyAlignment="1">
      <alignment horizontal="left" vertical="center" wrapText="1"/>
    </xf>
    <xf numFmtId="0" fontId="4" fillId="2" borderId="0" xfId="0" applyFont="1" applyFill="1"/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vertical="center" wrapText="1"/>
    </xf>
    <xf numFmtId="0" fontId="5" fillId="2" borderId="5" xfId="0" applyFont="1" applyFill="1" applyBorder="1" applyAlignment="1">
      <alignment vertical="center" wrapText="1"/>
    </xf>
    <xf numFmtId="0" fontId="5" fillId="2" borderId="6" xfId="0" applyFont="1" applyFill="1" applyBorder="1" applyAlignment="1">
      <alignment vertical="center" wrapText="1"/>
    </xf>
    <xf numFmtId="0" fontId="5" fillId="2" borderId="8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vertical="center" wrapText="1"/>
    </xf>
    <xf numFmtId="49" fontId="6" fillId="2" borderId="9" xfId="0" applyNumberFormat="1" applyFont="1" applyFill="1" applyBorder="1" applyAlignment="1">
      <alignment vertical="center" wrapText="1"/>
    </xf>
    <xf numFmtId="0" fontId="1" fillId="2" borderId="5" xfId="0" applyFont="1" applyFill="1" applyBorder="1"/>
    <xf numFmtId="0" fontId="1" fillId="2" borderId="0" xfId="0" applyFont="1" applyFill="1"/>
    <xf numFmtId="0" fontId="3" fillId="2" borderId="1" xfId="0" applyFont="1" applyFill="1" applyBorder="1"/>
    <xf numFmtId="0" fontId="2" fillId="2" borderId="0" xfId="0" applyFont="1" applyFill="1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/>
    <xf numFmtId="0" fontId="8" fillId="2" borderId="1" xfId="0" applyFont="1" applyFill="1" applyBorder="1" applyAlignment="1">
      <alignment horizontal="center"/>
    </xf>
    <xf numFmtId="0" fontId="1" fillId="2" borderId="0" xfId="0" applyFont="1" applyFill="1" applyAlignment="1"/>
    <xf numFmtId="0" fontId="1" fillId="0" borderId="0" xfId="0" applyFont="1" applyAlignment="1"/>
    <xf numFmtId="0" fontId="2" fillId="2" borderId="7" xfId="0" applyFont="1" applyFill="1" applyBorder="1" applyAlignment="1">
      <alignment vertical="center" wrapText="1"/>
    </xf>
    <xf numFmtId="0" fontId="0" fillId="2" borderId="0" xfId="0" applyFont="1" applyFill="1"/>
    <xf numFmtId="0" fontId="8" fillId="2" borderId="5" xfId="0" applyFont="1" applyFill="1" applyBorder="1"/>
    <xf numFmtId="0" fontId="10" fillId="2" borderId="1" xfId="0" applyFont="1" applyFill="1" applyBorder="1"/>
    <xf numFmtId="0" fontId="11" fillId="2" borderId="1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horizontal="center"/>
    </xf>
    <xf numFmtId="0" fontId="12" fillId="2" borderId="0" xfId="0" applyFont="1" applyFill="1"/>
    <xf numFmtId="0" fontId="14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horizontal="center" vertical="center"/>
    </xf>
    <xf numFmtId="0" fontId="11" fillId="2" borderId="1" xfId="0" applyFont="1" applyFill="1" applyBorder="1"/>
    <xf numFmtId="0" fontId="16" fillId="2" borderId="1" xfId="0" applyFont="1" applyFill="1" applyBorder="1" applyAlignment="1">
      <alignment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17" fillId="2" borderId="0" xfId="0" applyFont="1" applyFill="1"/>
    <xf numFmtId="0" fontId="11" fillId="2" borderId="0" xfId="0" applyFont="1" applyFill="1" applyAlignment="1">
      <alignment horizontal="justify" vertical="center"/>
    </xf>
    <xf numFmtId="0" fontId="11" fillId="2" borderId="0" xfId="0" applyFont="1" applyFill="1"/>
    <xf numFmtId="0" fontId="11" fillId="2" borderId="1" xfId="0" applyFont="1" applyFill="1" applyBorder="1" applyAlignment="1">
      <alignment wrapText="1"/>
    </xf>
    <xf numFmtId="0" fontId="11" fillId="2" borderId="1" xfId="0" applyFont="1" applyFill="1" applyBorder="1" applyAlignment="1">
      <alignment horizontal="left" wrapText="1" shrinkToFit="1"/>
    </xf>
    <xf numFmtId="0" fontId="11" fillId="2" borderId="1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/>
    </xf>
    <xf numFmtId="164" fontId="8" fillId="2" borderId="5" xfId="0" applyNumberFormat="1" applyFont="1" applyFill="1" applyBorder="1"/>
    <xf numFmtId="164" fontId="10" fillId="2" borderId="5" xfId="0" applyNumberFormat="1" applyFont="1" applyFill="1" applyBorder="1"/>
    <xf numFmtId="164" fontId="1" fillId="2" borderId="5" xfId="0" applyNumberFormat="1" applyFont="1" applyFill="1" applyBorder="1"/>
    <xf numFmtId="164" fontId="11" fillId="2" borderId="5" xfId="0" applyNumberFormat="1" applyFont="1" applyFill="1" applyBorder="1"/>
    <xf numFmtId="164" fontId="8" fillId="2" borderId="5" xfId="0" applyNumberFormat="1" applyFont="1" applyFill="1" applyBorder="1" applyAlignment="1">
      <alignment horizontal="center"/>
    </xf>
    <xf numFmtId="164" fontId="13" fillId="2" borderId="5" xfId="0" applyNumberFormat="1" applyFont="1" applyFill="1" applyBorder="1"/>
    <xf numFmtId="164" fontId="2" fillId="2" borderId="5" xfId="0" applyNumberFormat="1" applyFont="1" applyFill="1" applyBorder="1"/>
    <xf numFmtId="0" fontId="5" fillId="2" borderId="1" xfId="0" applyFont="1" applyFill="1" applyBorder="1" applyAlignment="1">
      <alignment horizontal="justify" vertical="center"/>
    </xf>
    <xf numFmtId="164" fontId="8" fillId="2" borderId="1" xfId="0" applyNumberFormat="1" applyFont="1" applyFill="1" applyBorder="1"/>
    <xf numFmtId="49" fontId="6" fillId="2" borderId="1" xfId="0" applyNumberFormat="1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164" fontId="11" fillId="2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164" fontId="11" fillId="2" borderId="1" xfId="0" applyNumberFormat="1" applyFont="1" applyFill="1" applyBorder="1"/>
    <xf numFmtId="164" fontId="2" fillId="2" borderId="1" xfId="0" applyNumberFormat="1" applyFont="1" applyFill="1" applyBorder="1"/>
    <xf numFmtId="164" fontId="3" fillId="2" borderId="1" xfId="0" applyNumberFormat="1" applyFont="1" applyFill="1" applyBorder="1"/>
    <xf numFmtId="164" fontId="6" fillId="2" borderId="1" xfId="0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left" vertical="center" wrapText="1"/>
    </xf>
    <xf numFmtId="164" fontId="16" fillId="2" borderId="1" xfId="0" applyNumberFormat="1" applyFont="1" applyFill="1" applyBorder="1" applyAlignment="1">
      <alignment horizontal="center" vertical="center" wrapText="1"/>
    </xf>
    <xf numFmtId="164" fontId="11" fillId="2" borderId="1" xfId="0" applyNumberFormat="1" applyFont="1" applyFill="1" applyBorder="1" applyAlignment="1">
      <alignment horizontal="left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left" vertical="center" wrapText="1"/>
    </xf>
    <xf numFmtId="164" fontId="7" fillId="2" borderId="1" xfId="0" applyNumberFormat="1" applyFont="1" applyFill="1" applyBorder="1" applyAlignment="1">
      <alignment horizontal="left" vertical="center" wrapText="1"/>
    </xf>
    <xf numFmtId="164" fontId="9" fillId="2" borderId="4" xfId="0" applyNumberFormat="1" applyFont="1" applyFill="1" applyBorder="1" applyAlignment="1">
      <alignment horizontal="center" vertical="center"/>
    </xf>
    <xf numFmtId="164" fontId="2" fillId="2" borderId="3" xfId="0" applyNumberFormat="1" applyFont="1" applyFill="1" applyBorder="1" applyAlignment="1">
      <alignment horizontal="left" vertical="center" wrapText="1"/>
    </xf>
    <xf numFmtId="164" fontId="7" fillId="2" borderId="1" xfId="0" applyNumberFormat="1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/>
    </xf>
    <xf numFmtId="164" fontId="1" fillId="2" borderId="1" xfId="0" applyNumberFormat="1" applyFont="1" applyFill="1" applyBorder="1"/>
    <xf numFmtId="164" fontId="15" fillId="2" borderId="1" xfId="0" applyNumberFormat="1" applyFont="1" applyFill="1" applyBorder="1" applyAlignment="1">
      <alignment horizontal="center"/>
    </xf>
    <xf numFmtId="164" fontId="15" fillId="2" borderId="1" xfId="0" applyNumberFormat="1" applyFont="1" applyFill="1" applyBorder="1"/>
    <xf numFmtId="164" fontId="10" fillId="2" borderId="1" xfId="0" applyNumberFormat="1" applyFont="1" applyFill="1" applyBorder="1"/>
    <xf numFmtId="164" fontId="9" fillId="2" borderId="1" xfId="0" applyNumberFormat="1" applyFont="1" applyFill="1" applyBorder="1" applyAlignment="1">
      <alignment horizontal="center"/>
    </xf>
    <xf numFmtId="164" fontId="9" fillId="2" borderId="1" xfId="0" applyNumberFormat="1" applyFont="1" applyFill="1" applyBorder="1"/>
    <xf numFmtId="164" fontId="5" fillId="2" borderId="5" xfId="0" applyNumberFormat="1" applyFont="1" applyFill="1" applyBorder="1" applyAlignment="1">
      <alignment horizontal="center" vertical="center" wrapText="1"/>
    </xf>
    <xf numFmtId="164" fontId="7" fillId="2" borderId="5" xfId="0" applyNumberFormat="1" applyFont="1" applyFill="1" applyBorder="1" applyAlignment="1">
      <alignment horizontal="center" vertical="center" wrapText="1"/>
    </xf>
    <xf numFmtId="164" fontId="2" fillId="2" borderId="5" xfId="0" applyNumberFormat="1" applyFont="1" applyFill="1" applyBorder="1" applyAlignment="1">
      <alignment horizontal="left" vertical="center" wrapText="1"/>
    </xf>
    <xf numFmtId="164" fontId="1" fillId="2" borderId="1" xfId="0" applyNumberFormat="1" applyFont="1" applyFill="1" applyBorder="1" applyAlignment="1">
      <alignment horizontal="center"/>
    </xf>
    <xf numFmtId="164" fontId="8" fillId="2" borderId="1" xfId="0" applyNumberFormat="1" applyFont="1" applyFill="1" applyBorder="1" applyAlignment="1">
      <alignment horizontal="center"/>
    </xf>
    <xf numFmtId="164" fontId="10" fillId="2" borderId="1" xfId="0" applyNumberFormat="1" applyFont="1" applyFill="1" applyBorder="1" applyAlignment="1">
      <alignment horizontal="center"/>
    </xf>
    <xf numFmtId="164" fontId="2" fillId="2" borderId="1" xfId="0" applyNumberFormat="1" applyFont="1" applyFill="1" applyBorder="1" applyAlignment="1">
      <alignment horizontal="center"/>
    </xf>
    <xf numFmtId="0" fontId="1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1104898</xdr:colOff>
      <xdr:row>2</xdr:row>
      <xdr:rowOff>628651</xdr:rowOff>
    </xdr:from>
    <xdr:ext cx="1390651" cy="533400"/>
    <xdr:sp macro="" textlink="">
      <xdr:nvSpPr>
        <xdr:cNvPr id="2" name="TextBox 1"/>
        <xdr:cNvSpPr txBox="1"/>
      </xdr:nvSpPr>
      <xdr:spPr>
        <a:xfrm>
          <a:off x="1600198" y="1009651"/>
          <a:ext cx="1390651" cy="5334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200"/>
        </a:p>
      </xdr:txBody>
    </xdr:sp>
    <xdr:clientData/>
  </xdr:oneCellAnchor>
  <xdr:twoCellAnchor>
    <xdr:from>
      <xdr:col>1</xdr:col>
      <xdr:colOff>781050</xdr:colOff>
      <xdr:row>2</xdr:row>
      <xdr:rowOff>304801</xdr:rowOff>
    </xdr:from>
    <xdr:to>
      <xdr:col>1</xdr:col>
      <xdr:colOff>2085975</xdr:colOff>
      <xdr:row>2</xdr:row>
      <xdr:rowOff>1362075</xdr:rowOff>
    </xdr:to>
    <xdr:sp macro="" textlink="">
      <xdr:nvSpPr>
        <xdr:cNvPr id="3" name="TextBox 2"/>
        <xdr:cNvSpPr txBox="1"/>
      </xdr:nvSpPr>
      <xdr:spPr>
        <a:xfrm>
          <a:off x="1276350" y="685801"/>
          <a:ext cx="1304925" cy="10572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ru-RU" sz="1100"/>
            <a:t>Наименование</a:t>
          </a:r>
          <a:r>
            <a:rPr lang="ru-RU" sz="1100" baseline="0"/>
            <a:t> муниципальной программы,подпрограммы мероприятий</a:t>
          </a:r>
          <a:endParaRPr lang="ru-RU" sz="1100"/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8"/>
  <sheetViews>
    <sheetView tabSelected="1" view="pageBreakPreview" zoomScaleNormal="100" zoomScaleSheetLayoutView="100" workbookViewId="0">
      <pane xSplit="2" topLeftCell="C1" activePane="topRight" state="frozen"/>
      <selection pane="topRight" activeCell="C65" sqref="C65"/>
    </sheetView>
  </sheetViews>
  <sheetFormatPr defaultRowHeight="15" x14ac:dyDescent="0.25"/>
  <cols>
    <col min="1" max="1" width="7.42578125" customWidth="1"/>
    <col min="2" max="2" width="40.7109375" customWidth="1"/>
    <col min="3" max="3" width="15.7109375" customWidth="1"/>
    <col min="4" max="7" width="17" style="6" customWidth="1"/>
    <col min="8" max="8" width="17" customWidth="1"/>
  </cols>
  <sheetData>
    <row r="1" spans="1:8" ht="27.75" customHeight="1" x14ac:dyDescent="0.25">
      <c r="A1" s="27"/>
      <c r="B1" s="96" t="s">
        <v>63</v>
      </c>
      <c r="C1" s="96"/>
      <c r="D1" s="96"/>
      <c r="E1" s="96"/>
      <c r="F1" s="96"/>
      <c r="G1" s="96"/>
      <c r="H1" s="27"/>
    </row>
    <row r="2" spans="1:8" x14ac:dyDescent="0.25">
      <c r="A2" s="27"/>
      <c r="B2" s="27"/>
      <c r="C2" s="27"/>
      <c r="D2" s="24"/>
      <c r="E2" s="24"/>
      <c r="F2" s="24"/>
      <c r="G2" s="24"/>
      <c r="H2" s="27"/>
    </row>
    <row r="3" spans="1:8" ht="114" customHeight="1" x14ac:dyDescent="0.25">
      <c r="A3" s="28" t="s">
        <v>0</v>
      </c>
      <c r="B3" s="2"/>
      <c r="C3" s="4" t="s">
        <v>1</v>
      </c>
      <c r="D3" s="65" t="s">
        <v>2</v>
      </c>
      <c r="E3" s="65" t="s">
        <v>3</v>
      </c>
      <c r="F3" s="65" t="s">
        <v>4</v>
      </c>
      <c r="G3" s="65" t="s">
        <v>5</v>
      </c>
      <c r="H3" s="4" t="s">
        <v>6</v>
      </c>
    </row>
    <row r="4" spans="1:8" ht="15.75" x14ac:dyDescent="0.25">
      <c r="A4" s="29">
        <v>1</v>
      </c>
      <c r="B4" s="1">
        <v>2</v>
      </c>
      <c r="C4" s="3">
        <v>3</v>
      </c>
      <c r="D4" s="8">
        <v>4</v>
      </c>
      <c r="E4" s="8">
        <v>5</v>
      </c>
      <c r="F4" s="8">
        <v>6</v>
      </c>
      <c r="G4" s="8">
        <v>7</v>
      </c>
      <c r="H4" s="3">
        <v>8</v>
      </c>
    </row>
    <row r="5" spans="1:8" s="14" customFormat="1" ht="78.75" x14ac:dyDescent="0.25">
      <c r="A5" s="54">
        <v>1</v>
      </c>
      <c r="B5" s="7" t="s">
        <v>59</v>
      </c>
      <c r="C5" s="37" t="s">
        <v>64</v>
      </c>
      <c r="D5" s="55">
        <f>D6+D12+D15+D25+D30</f>
        <v>4889.5</v>
      </c>
      <c r="E5" s="55">
        <f t="shared" ref="E5:F5" si="0">E6+E12+E15+E25+E30</f>
        <v>6100.134</v>
      </c>
      <c r="F5" s="55">
        <f t="shared" si="0"/>
        <v>5971.8040000000001</v>
      </c>
      <c r="G5" s="55">
        <f>E5-F5</f>
        <v>128.32999999999993</v>
      </c>
      <c r="H5" s="55"/>
    </row>
    <row r="6" spans="1:8" s="41" customFormat="1" ht="97.5" customHeight="1" x14ac:dyDescent="0.25">
      <c r="A6" s="40"/>
      <c r="B6" s="52" t="s">
        <v>29</v>
      </c>
      <c r="C6" s="53" t="s">
        <v>65</v>
      </c>
      <c r="D6" s="67">
        <f>D7+D8+D9+D10+D11</f>
        <v>5</v>
      </c>
      <c r="E6" s="67">
        <f t="shared" ref="E6:F6" si="1">E7+E8+E9+E10+E11</f>
        <v>0</v>
      </c>
      <c r="F6" s="67">
        <f t="shared" si="1"/>
        <v>0</v>
      </c>
      <c r="G6" s="56">
        <f t="shared" ref="G6:G62" si="2">E6-F6</f>
        <v>0</v>
      </c>
      <c r="H6" s="67"/>
    </row>
    <row r="7" spans="1:8" s="6" customFormat="1" ht="82.5" hidden="1" customHeight="1" x14ac:dyDescent="0.25">
      <c r="A7" s="30"/>
      <c r="B7" s="9" t="s">
        <v>30</v>
      </c>
      <c r="C7" s="8" t="s">
        <v>66</v>
      </c>
      <c r="D7" s="68"/>
      <c r="E7" s="68"/>
      <c r="F7" s="68"/>
      <c r="G7" s="57">
        <f t="shared" si="2"/>
        <v>0</v>
      </c>
      <c r="H7" s="68"/>
    </row>
    <row r="8" spans="1:8" s="6" customFormat="1" ht="69" customHeight="1" x14ac:dyDescent="0.25">
      <c r="A8" s="30"/>
      <c r="B8" s="10" t="s">
        <v>9</v>
      </c>
      <c r="C8" s="8" t="s">
        <v>68</v>
      </c>
      <c r="D8" s="68">
        <v>5</v>
      </c>
      <c r="E8" s="68">
        <v>0</v>
      </c>
      <c r="F8" s="68">
        <v>0</v>
      </c>
      <c r="G8" s="57">
        <f t="shared" si="2"/>
        <v>0</v>
      </c>
      <c r="H8" s="68"/>
    </row>
    <row r="9" spans="1:8" s="6" customFormat="1" ht="112.5" hidden="1" customHeight="1" x14ac:dyDescent="0.25">
      <c r="A9" s="30"/>
      <c r="B9" s="10" t="s">
        <v>11</v>
      </c>
      <c r="C9" s="8" t="s">
        <v>69</v>
      </c>
      <c r="D9" s="68">
        <v>0</v>
      </c>
      <c r="E9" s="68">
        <v>0</v>
      </c>
      <c r="F9" s="68">
        <v>0</v>
      </c>
      <c r="G9" s="57">
        <f t="shared" si="2"/>
        <v>0</v>
      </c>
      <c r="H9" s="68"/>
    </row>
    <row r="10" spans="1:8" s="6" customFormat="1" ht="61.5" hidden="1" customHeight="1" x14ac:dyDescent="0.25">
      <c r="A10" s="30"/>
      <c r="B10" s="10" t="s">
        <v>12</v>
      </c>
      <c r="C10" s="8" t="s">
        <v>70</v>
      </c>
      <c r="D10" s="68">
        <v>0</v>
      </c>
      <c r="E10" s="68">
        <v>0</v>
      </c>
      <c r="F10" s="68">
        <v>0</v>
      </c>
      <c r="G10" s="57">
        <f t="shared" si="2"/>
        <v>0</v>
      </c>
      <c r="H10" s="68"/>
    </row>
    <row r="11" spans="1:8" s="6" customFormat="1" ht="61.5" hidden="1" customHeight="1" x14ac:dyDescent="0.25">
      <c r="A11" s="30"/>
      <c r="B11" s="10" t="s">
        <v>31</v>
      </c>
      <c r="C11" s="8" t="s">
        <v>71</v>
      </c>
      <c r="D11" s="68">
        <v>0</v>
      </c>
      <c r="E11" s="68">
        <v>0</v>
      </c>
      <c r="F11" s="68">
        <v>0</v>
      </c>
      <c r="G11" s="57">
        <f t="shared" si="2"/>
        <v>0</v>
      </c>
      <c r="H11" s="68"/>
    </row>
    <row r="12" spans="1:8" s="41" customFormat="1" ht="66" customHeight="1" x14ac:dyDescent="0.25">
      <c r="A12" s="45"/>
      <c r="B12" s="51" t="s">
        <v>55</v>
      </c>
      <c r="C12" s="45" t="s">
        <v>72</v>
      </c>
      <c r="D12" s="69">
        <f>D13+D14</f>
        <v>442.5</v>
      </c>
      <c r="E12" s="69">
        <f t="shared" ref="E12:F12" si="3">E13+E14</f>
        <v>471.5</v>
      </c>
      <c r="F12" s="69">
        <f t="shared" si="3"/>
        <v>470.45</v>
      </c>
      <c r="G12" s="56">
        <f t="shared" si="2"/>
        <v>1.0500000000000114</v>
      </c>
      <c r="H12" s="69"/>
    </row>
    <row r="13" spans="1:8" s="6" customFormat="1" ht="66" customHeight="1" x14ac:dyDescent="0.25">
      <c r="A13" s="11"/>
      <c r="B13" s="10" t="s">
        <v>32</v>
      </c>
      <c r="C13" s="11" t="s">
        <v>73</v>
      </c>
      <c r="D13" s="70">
        <v>442.5</v>
      </c>
      <c r="E13" s="70">
        <v>471.5</v>
      </c>
      <c r="F13" s="70">
        <v>470.45</v>
      </c>
      <c r="G13" s="57">
        <f t="shared" si="2"/>
        <v>1.0500000000000114</v>
      </c>
      <c r="H13" s="70"/>
    </row>
    <row r="14" spans="1:8" s="6" customFormat="1" ht="63" hidden="1" x14ac:dyDescent="0.25">
      <c r="A14" s="11"/>
      <c r="B14" s="10" t="s">
        <v>33</v>
      </c>
      <c r="C14" s="11" t="s">
        <v>74</v>
      </c>
      <c r="D14" s="70">
        <v>0</v>
      </c>
      <c r="E14" s="70"/>
      <c r="F14" s="70"/>
      <c r="G14" s="57">
        <f t="shared" si="2"/>
        <v>0</v>
      </c>
      <c r="H14" s="70"/>
    </row>
    <row r="15" spans="1:8" s="41" customFormat="1" ht="31.5" hidden="1" x14ac:dyDescent="0.25">
      <c r="A15" s="45"/>
      <c r="B15" s="51" t="s">
        <v>34</v>
      </c>
      <c r="C15" s="45"/>
      <c r="D15" s="69">
        <f>D16+D17</f>
        <v>0</v>
      </c>
      <c r="E15" s="69">
        <f t="shared" ref="E15:F15" si="4">E16+E17</f>
        <v>0</v>
      </c>
      <c r="F15" s="69">
        <f t="shared" si="4"/>
        <v>0</v>
      </c>
      <c r="G15" s="56">
        <f t="shared" si="2"/>
        <v>0</v>
      </c>
      <c r="H15" s="69"/>
    </row>
    <row r="16" spans="1:8" s="6" customFormat="1" ht="47.25" hidden="1" x14ac:dyDescent="0.25">
      <c r="A16" s="11"/>
      <c r="B16" s="9" t="s">
        <v>13</v>
      </c>
      <c r="C16" s="11"/>
      <c r="D16" s="70"/>
      <c r="E16" s="70"/>
      <c r="F16" s="70"/>
      <c r="G16" s="57">
        <f t="shared" si="2"/>
        <v>0</v>
      </c>
      <c r="H16" s="70"/>
    </row>
    <row r="17" spans="1:8" s="6" customFormat="1" ht="60.75" hidden="1" customHeight="1" x14ac:dyDescent="0.25">
      <c r="A17" s="11"/>
      <c r="B17" s="9" t="s">
        <v>14</v>
      </c>
      <c r="C17" s="11"/>
      <c r="D17" s="70"/>
      <c r="E17" s="70"/>
      <c r="F17" s="70"/>
      <c r="G17" s="57">
        <f t="shared" si="2"/>
        <v>0</v>
      </c>
      <c r="H17" s="70"/>
    </row>
    <row r="18" spans="1:8" s="14" customFormat="1" ht="60.75" hidden="1" customHeight="1" x14ac:dyDescent="0.25">
      <c r="A18" s="25"/>
      <c r="B18" s="12" t="s">
        <v>35</v>
      </c>
      <c r="C18" s="25"/>
      <c r="D18" s="71">
        <f>D19+D20+D21</f>
        <v>0</v>
      </c>
      <c r="E18" s="71">
        <f t="shared" ref="E18:F18" si="5">E19+E20+E21</f>
        <v>0</v>
      </c>
      <c r="F18" s="71">
        <f t="shared" si="5"/>
        <v>0</v>
      </c>
      <c r="G18" s="57">
        <f t="shared" si="2"/>
        <v>0</v>
      </c>
      <c r="H18" s="71"/>
    </row>
    <row r="19" spans="1:8" s="6" customFormat="1" ht="60.75" hidden="1" customHeight="1" x14ac:dyDescent="0.25">
      <c r="A19" s="11"/>
      <c r="B19" s="9" t="s">
        <v>36</v>
      </c>
      <c r="C19" s="11"/>
      <c r="D19" s="70">
        <v>0</v>
      </c>
      <c r="E19" s="70">
        <v>0</v>
      </c>
      <c r="F19" s="70">
        <v>0</v>
      </c>
      <c r="G19" s="57">
        <f t="shared" si="2"/>
        <v>0</v>
      </c>
      <c r="H19" s="70"/>
    </row>
    <row r="20" spans="1:8" s="6" customFormat="1" ht="60.75" hidden="1" customHeight="1" x14ac:dyDescent="0.25">
      <c r="A20" s="11"/>
      <c r="B20" s="9" t="s">
        <v>37</v>
      </c>
      <c r="C20" s="11"/>
      <c r="D20" s="70">
        <v>0</v>
      </c>
      <c r="E20" s="70">
        <v>0</v>
      </c>
      <c r="F20" s="70">
        <v>0</v>
      </c>
      <c r="G20" s="57">
        <f t="shared" si="2"/>
        <v>0</v>
      </c>
      <c r="H20" s="70"/>
    </row>
    <row r="21" spans="1:8" s="6" customFormat="1" ht="60.75" hidden="1" customHeight="1" x14ac:dyDescent="0.25">
      <c r="A21" s="11"/>
      <c r="B21" s="9" t="s">
        <v>38</v>
      </c>
      <c r="C21" s="11"/>
      <c r="D21" s="70">
        <v>0</v>
      </c>
      <c r="E21" s="70">
        <v>0</v>
      </c>
      <c r="F21" s="70">
        <v>0</v>
      </c>
      <c r="G21" s="57">
        <f t="shared" si="2"/>
        <v>0</v>
      </c>
      <c r="H21" s="70"/>
    </row>
    <row r="22" spans="1:8" s="14" customFormat="1" ht="60.75" hidden="1" customHeight="1" x14ac:dyDescent="0.25">
      <c r="A22" s="25"/>
      <c r="B22" s="12" t="s">
        <v>39</v>
      </c>
      <c r="C22" s="25"/>
      <c r="D22" s="71">
        <f>D23+D24</f>
        <v>0</v>
      </c>
      <c r="E22" s="71">
        <f t="shared" ref="E22:F22" si="6">E23+E24</f>
        <v>0</v>
      </c>
      <c r="F22" s="71">
        <f t="shared" si="6"/>
        <v>0</v>
      </c>
      <c r="G22" s="57">
        <f t="shared" si="2"/>
        <v>0</v>
      </c>
      <c r="H22" s="71"/>
    </row>
    <row r="23" spans="1:8" s="6" customFormat="1" ht="60.75" hidden="1" customHeight="1" x14ac:dyDescent="0.25">
      <c r="A23" s="11"/>
      <c r="B23" s="9" t="s">
        <v>40</v>
      </c>
      <c r="C23" s="11"/>
      <c r="D23" s="70">
        <v>0</v>
      </c>
      <c r="E23" s="70">
        <v>0</v>
      </c>
      <c r="F23" s="70">
        <v>0</v>
      </c>
      <c r="G23" s="57">
        <f t="shared" si="2"/>
        <v>0</v>
      </c>
      <c r="H23" s="70"/>
    </row>
    <row r="24" spans="1:8" s="6" customFormat="1" ht="60.75" hidden="1" customHeight="1" x14ac:dyDescent="0.25">
      <c r="A24" s="11"/>
      <c r="B24" s="9" t="s">
        <v>41</v>
      </c>
      <c r="C24" s="11"/>
      <c r="D24" s="70">
        <v>0</v>
      </c>
      <c r="E24" s="70">
        <v>0</v>
      </c>
      <c r="F24" s="70">
        <v>0</v>
      </c>
      <c r="G24" s="57">
        <f t="shared" si="2"/>
        <v>0</v>
      </c>
      <c r="H24" s="70"/>
    </row>
    <row r="25" spans="1:8" s="6" customFormat="1" ht="47.25" x14ac:dyDescent="0.25">
      <c r="A25" s="11"/>
      <c r="B25" s="12" t="s">
        <v>26</v>
      </c>
      <c r="C25" s="11" t="s">
        <v>75</v>
      </c>
      <c r="D25" s="70">
        <f>D26+D27+D28+D29</f>
        <v>4442</v>
      </c>
      <c r="E25" s="70">
        <f t="shared" ref="E25:F25" si="7">E26+E27+E28+E29</f>
        <v>5437.0940000000001</v>
      </c>
      <c r="F25" s="70">
        <f t="shared" si="7"/>
        <v>5309.8140000000003</v>
      </c>
      <c r="G25" s="57">
        <f t="shared" si="2"/>
        <v>127.27999999999975</v>
      </c>
      <c r="H25" s="70"/>
    </row>
    <row r="26" spans="1:8" s="6" customFormat="1" ht="78.75" x14ac:dyDescent="0.25">
      <c r="A26" s="11"/>
      <c r="B26" s="9" t="s">
        <v>27</v>
      </c>
      <c r="C26" s="11" t="s">
        <v>76</v>
      </c>
      <c r="D26" s="70">
        <v>4306</v>
      </c>
      <c r="E26" s="70">
        <v>5300.91</v>
      </c>
      <c r="F26" s="70">
        <v>5173.63</v>
      </c>
      <c r="G26" s="57">
        <f t="shared" si="2"/>
        <v>127.27999999999975</v>
      </c>
      <c r="H26" s="70"/>
    </row>
    <row r="27" spans="1:8" s="6" customFormat="1" ht="31.5" x14ac:dyDescent="0.25">
      <c r="A27" s="11"/>
      <c r="B27" s="9" t="s">
        <v>28</v>
      </c>
      <c r="C27" s="11" t="s">
        <v>77</v>
      </c>
      <c r="D27" s="70">
        <v>136</v>
      </c>
      <c r="E27" s="70">
        <v>136.184</v>
      </c>
      <c r="F27" s="70">
        <v>136.184</v>
      </c>
      <c r="G27" s="57">
        <f t="shared" si="2"/>
        <v>0</v>
      </c>
      <c r="H27" s="70"/>
    </row>
    <row r="28" spans="1:8" s="6" customFormat="1" ht="31.5" x14ac:dyDescent="0.25">
      <c r="A28" s="11"/>
      <c r="B28" s="9" t="s">
        <v>42</v>
      </c>
      <c r="C28" s="11" t="s">
        <v>78</v>
      </c>
      <c r="D28" s="70"/>
      <c r="E28" s="70"/>
      <c r="F28" s="70"/>
      <c r="G28" s="57">
        <f t="shared" si="2"/>
        <v>0</v>
      </c>
      <c r="H28" s="70"/>
    </row>
    <row r="29" spans="1:8" s="6" customFormat="1" ht="47.25" x14ac:dyDescent="0.25">
      <c r="A29" s="11"/>
      <c r="B29" s="9" t="s">
        <v>43</v>
      </c>
      <c r="C29" s="11" t="s">
        <v>79</v>
      </c>
      <c r="D29" s="70"/>
      <c r="E29" s="70"/>
      <c r="F29" s="70"/>
      <c r="G29" s="57">
        <f t="shared" si="2"/>
        <v>0</v>
      </c>
      <c r="H29" s="70"/>
    </row>
    <row r="30" spans="1:8" s="6" customFormat="1" ht="31.5" x14ac:dyDescent="0.25">
      <c r="A30" s="11"/>
      <c r="B30" s="51" t="s">
        <v>95</v>
      </c>
      <c r="C30" s="45" t="s">
        <v>97</v>
      </c>
      <c r="D30" s="69">
        <f>D31</f>
        <v>0</v>
      </c>
      <c r="E30" s="69">
        <f t="shared" ref="E30:F30" si="8">E31</f>
        <v>191.54</v>
      </c>
      <c r="F30" s="69">
        <f t="shared" si="8"/>
        <v>191.54</v>
      </c>
      <c r="G30" s="56">
        <f t="shared" si="2"/>
        <v>0</v>
      </c>
      <c r="H30" s="69"/>
    </row>
    <row r="31" spans="1:8" s="6" customFormat="1" ht="47.25" x14ac:dyDescent="0.25">
      <c r="A31" s="11"/>
      <c r="B31" s="9" t="s">
        <v>96</v>
      </c>
      <c r="C31" s="11" t="s">
        <v>98</v>
      </c>
      <c r="D31" s="70">
        <v>0</v>
      </c>
      <c r="E31" s="70">
        <v>191.54</v>
      </c>
      <c r="F31" s="70">
        <v>191.54</v>
      </c>
      <c r="G31" s="57">
        <f t="shared" si="2"/>
        <v>0</v>
      </c>
      <c r="H31" s="70"/>
    </row>
    <row r="32" spans="1:8" s="14" customFormat="1" ht="126" x14ac:dyDescent="0.25">
      <c r="A32" s="32">
        <v>2</v>
      </c>
      <c r="B32" s="5" t="s">
        <v>60</v>
      </c>
      <c r="C32" s="13" t="s">
        <v>80</v>
      </c>
      <c r="D32" s="72">
        <f>D33+D37+D43</f>
        <v>2545.6099999999997</v>
      </c>
      <c r="E32" s="72">
        <f>E33+E37+E43</f>
        <v>7115.2300000000005</v>
      </c>
      <c r="F32" s="72">
        <f>F33+F37+F43</f>
        <v>2968.9399999999996</v>
      </c>
      <c r="G32" s="59">
        <f t="shared" si="2"/>
        <v>4146.2900000000009</v>
      </c>
      <c r="H32" s="73"/>
    </row>
    <row r="33" spans="1:8" s="50" customFormat="1" ht="63" x14ac:dyDescent="0.25">
      <c r="A33" s="45"/>
      <c r="B33" s="49" t="s">
        <v>15</v>
      </c>
      <c r="C33" s="47" t="s">
        <v>81</v>
      </c>
      <c r="D33" s="74">
        <f>D34+D35+D36</f>
        <v>590.01</v>
      </c>
      <c r="E33" s="74">
        <f t="shared" ref="E33:F33" si="9">E34+E35+E36</f>
        <v>873.63</v>
      </c>
      <c r="F33" s="74">
        <f t="shared" si="9"/>
        <v>784.41000000000008</v>
      </c>
      <c r="G33" s="58">
        <f t="shared" si="2"/>
        <v>89.219999999999914</v>
      </c>
      <c r="H33" s="75"/>
    </row>
    <row r="34" spans="1:8" s="26" customFormat="1" ht="47.25" x14ac:dyDescent="0.25">
      <c r="A34" s="11"/>
      <c r="B34" s="62" t="s">
        <v>24</v>
      </c>
      <c r="C34" s="15" t="s">
        <v>82</v>
      </c>
      <c r="D34" s="76">
        <v>25</v>
      </c>
      <c r="E34" s="76">
        <v>308.62</v>
      </c>
      <c r="F34" s="76">
        <v>295.79000000000002</v>
      </c>
      <c r="G34" s="58">
        <f t="shared" si="2"/>
        <v>12.829999999999984</v>
      </c>
      <c r="H34" s="77"/>
    </row>
    <row r="35" spans="1:8" s="6" customFormat="1" ht="31.5" x14ac:dyDescent="0.25">
      <c r="A35" s="31"/>
      <c r="B35" s="21" t="s">
        <v>25</v>
      </c>
      <c r="C35" s="15" t="s">
        <v>83</v>
      </c>
      <c r="D35" s="76">
        <v>565.01</v>
      </c>
      <c r="E35" s="76">
        <v>565.01</v>
      </c>
      <c r="F35" s="76">
        <v>488.62</v>
      </c>
      <c r="G35" s="57">
        <f t="shared" si="2"/>
        <v>76.389999999999986</v>
      </c>
      <c r="H35" s="77"/>
    </row>
    <row r="36" spans="1:8" s="6" customFormat="1" ht="78.75" hidden="1" x14ac:dyDescent="0.25">
      <c r="A36" s="31"/>
      <c r="B36" s="21" t="s">
        <v>44</v>
      </c>
      <c r="C36" s="15"/>
      <c r="D36" s="76">
        <v>0</v>
      </c>
      <c r="E36" s="76">
        <v>0</v>
      </c>
      <c r="F36" s="76">
        <v>0</v>
      </c>
      <c r="G36" s="57">
        <f t="shared" si="2"/>
        <v>0</v>
      </c>
      <c r="H36" s="77"/>
    </row>
    <row r="37" spans="1:8" s="48" customFormat="1" ht="31.5" x14ac:dyDescent="0.25">
      <c r="A37" s="45"/>
      <c r="B37" s="46" t="s">
        <v>45</v>
      </c>
      <c r="C37" s="47" t="s">
        <v>84</v>
      </c>
      <c r="D37" s="74">
        <f>D38+D39+D40+D41+D42</f>
        <v>1955.6</v>
      </c>
      <c r="E37" s="74">
        <f t="shared" ref="E37:F37" si="10">E38+E39+E40+E41+E42</f>
        <v>6241.6</v>
      </c>
      <c r="F37" s="74">
        <f t="shared" si="10"/>
        <v>2184.5299999999997</v>
      </c>
      <c r="G37" s="58">
        <f t="shared" si="2"/>
        <v>4057.0700000000006</v>
      </c>
      <c r="H37" s="75"/>
    </row>
    <row r="38" spans="1:8" s="6" customFormat="1" ht="31.5" x14ac:dyDescent="0.25">
      <c r="A38" s="31"/>
      <c r="B38" s="17" t="s">
        <v>16</v>
      </c>
      <c r="C38" s="15" t="s">
        <v>85</v>
      </c>
      <c r="D38" s="68">
        <v>0</v>
      </c>
      <c r="E38" s="76">
        <v>0</v>
      </c>
      <c r="F38" s="76">
        <v>0</v>
      </c>
      <c r="G38" s="57">
        <f t="shared" si="2"/>
        <v>0</v>
      </c>
      <c r="H38" s="77"/>
    </row>
    <row r="39" spans="1:8" s="6" customFormat="1" ht="78.75" x14ac:dyDescent="0.25">
      <c r="A39" s="31"/>
      <c r="B39" s="18" t="s">
        <v>17</v>
      </c>
      <c r="C39" s="15" t="s">
        <v>67</v>
      </c>
      <c r="D39" s="76">
        <v>1100</v>
      </c>
      <c r="E39" s="76">
        <v>4600</v>
      </c>
      <c r="F39" s="76">
        <v>597.53</v>
      </c>
      <c r="G39" s="57">
        <f t="shared" si="2"/>
        <v>4002.4700000000003</v>
      </c>
      <c r="H39" s="78"/>
    </row>
    <row r="40" spans="1:8" s="6" customFormat="1" ht="32.25" thickBot="1" x14ac:dyDescent="0.3">
      <c r="A40" s="31"/>
      <c r="B40" s="18" t="s">
        <v>46</v>
      </c>
      <c r="C40" s="8" t="s">
        <v>86</v>
      </c>
      <c r="D40" s="79">
        <v>855.6</v>
      </c>
      <c r="E40" s="79">
        <v>1641.6</v>
      </c>
      <c r="F40" s="76">
        <v>1587</v>
      </c>
      <c r="G40" s="57">
        <f t="shared" si="2"/>
        <v>54.599999999999909</v>
      </c>
      <c r="H40" s="80"/>
    </row>
    <row r="41" spans="1:8" s="6" customFormat="1" ht="110.25" hidden="1" x14ac:dyDescent="0.25">
      <c r="A41" s="31"/>
      <c r="B41" s="18" t="s">
        <v>47</v>
      </c>
      <c r="C41" s="15"/>
      <c r="D41" s="76">
        <v>0</v>
      </c>
      <c r="E41" s="76">
        <v>0</v>
      </c>
      <c r="F41" s="81">
        <v>0</v>
      </c>
      <c r="G41" s="57">
        <f t="shared" si="2"/>
        <v>0</v>
      </c>
      <c r="H41" s="77"/>
    </row>
    <row r="42" spans="1:8" s="6" customFormat="1" ht="157.5" hidden="1" x14ac:dyDescent="0.25">
      <c r="A42" s="31"/>
      <c r="B42" s="21" t="s">
        <v>48</v>
      </c>
      <c r="C42" s="31"/>
      <c r="D42" s="68">
        <v>0</v>
      </c>
      <c r="E42" s="76"/>
      <c r="F42" s="82"/>
      <c r="G42" s="57">
        <f t="shared" si="2"/>
        <v>0</v>
      </c>
      <c r="H42" s="83"/>
    </row>
    <row r="43" spans="1:8" s="41" customFormat="1" ht="47.25" hidden="1" x14ac:dyDescent="0.25">
      <c r="A43" s="38"/>
      <c r="B43" s="39" t="s">
        <v>49</v>
      </c>
      <c r="C43" s="38"/>
      <c r="D43" s="84">
        <f>D45+D50</f>
        <v>0</v>
      </c>
      <c r="E43" s="84">
        <f>E45+E50</f>
        <v>0</v>
      </c>
      <c r="F43" s="85">
        <f>F45+F50</f>
        <v>0</v>
      </c>
      <c r="G43" s="56">
        <f t="shared" si="2"/>
        <v>0</v>
      </c>
      <c r="H43" s="86"/>
    </row>
    <row r="44" spans="1:8" s="36" customFormat="1" ht="31.5" hidden="1" x14ac:dyDescent="0.25">
      <c r="A44" s="31"/>
      <c r="B44" s="35" t="s">
        <v>50</v>
      </c>
      <c r="C44" s="31"/>
      <c r="D44" s="87"/>
      <c r="E44" s="87"/>
      <c r="F44" s="88"/>
      <c r="G44" s="57"/>
      <c r="H44" s="83"/>
    </row>
    <row r="45" spans="1:8" s="6" customFormat="1" ht="47.25" hidden="1" x14ac:dyDescent="0.25">
      <c r="A45" s="31"/>
      <c r="B45" s="18" t="s">
        <v>18</v>
      </c>
      <c r="C45" s="15"/>
      <c r="D45" s="76"/>
      <c r="E45" s="76"/>
      <c r="F45" s="81"/>
      <c r="G45" s="57">
        <f t="shared" si="2"/>
        <v>0</v>
      </c>
      <c r="H45" s="77"/>
    </row>
    <row r="46" spans="1:8" s="6" customFormat="1" ht="94.5" hidden="1" x14ac:dyDescent="0.25">
      <c r="A46" s="23"/>
      <c r="B46" s="19" t="s">
        <v>19</v>
      </c>
      <c r="C46" s="20"/>
      <c r="D46" s="89"/>
      <c r="E46" s="89"/>
      <c r="F46" s="90"/>
      <c r="G46" s="57"/>
      <c r="H46" s="91"/>
    </row>
    <row r="47" spans="1:8" s="6" customFormat="1" ht="47.25" hidden="1" x14ac:dyDescent="0.25">
      <c r="A47" s="23"/>
      <c r="B47" s="19" t="s">
        <v>20</v>
      </c>
      <c r="C47" s="20"/>
      <c r="D47" s="89"/>
      <c r="E47" s="89"/>
      <c r="F47" s="90"/>
      <c r="G47" s="57"/>
      <c r="H47" s="91"/>
    </row>
    <row r="48" spans="1:8" s="6" customFormat="1" ht="47.25" hidden="1" x14ac:dyDescent="0.25">
      <c r="A48" s="23"/>
      <c r="B48" s="19" t="s">
        <v>21</v>
      </c>
      <c r="C48" s="20"/>
      <c r="D48" s="89"/>
      <c r="E48" s="89"/>
      <c r="F48" s="90"/>
      <c r="G48" s="57"/>
      <c r="H48" s="91"/>
    </row>
    <row r="49" spans="1:8" s="6" customFormat="1" ht="47.25" hidden="1" x14ac:dyDescent="0.25">
      <c r="A49" s="23"/>
      <c r="B49" s="19" t="s">
        <v>22</v>
      </c>
      <c r="C49" s="20"/>
      <c r="D49" s="89"/>
      <c r="E49" s="89"/>
      <c r="F49" s="90"/>
      <c r="G49" s="57"/>
      <c r="H49" s="91"/>
    </row>
    <row r="50" spans="1:8" s="6" customFormat="1" ht="63.75" hidden="1" thickBot="1" x14ac:dyDescent="0.3">
      <c r="A50" s="23"/>
      <c r="B50" s="19" t="s">
        <v>23</v>
      </c>
      <c r="C50" s="20"/>
      <c r="D50" s="89"/>
      <c r="E50" s="89"/>
      <c r="F50" s="90"/>
      <c r="G50" s="57">
        <f t="shared" si="2"/>
        <v>0</v>
      </c>
      <c r="H50" s="91"/>
    </row>
    <row r="51" spans="1:8" s="14" customFormat="1" ht="77.25" customHeight="1" x14ac:dyDescent="0.25">
      <c r="A51" s="32">
        <v>3</v>
      </c>
      <c r="B51" s="22" t="s">
        <v>61</v>
      </c>
      <c r="C51" s="37" t="s">
        <v>87</v>
      </c>
      <c r="D51" s="59">
        <f>D53</f>
        <v>15675.3</v>
      </c>
      <c r="E51" s="59">
        <f>E53</f>
        <v>16489.150000000001</v>
      </c>
      <c r="F51" s="59">
        <f>F53</f>
        <v>16482.47</v>
      </c>
      <c r="G51" s="55">
        <f t="shared" si="2"/>
        <v>6.680000000000291</v>
      </c>
      <c r="H51" s="55"/>
    </row>
    <row r="52" spans="1:8" s="14" customFormat="1" ht="35.25" customHeight="1" x14ac:dyDescent="0.25">
      <c r="A52" s="32"/>
      <c r="B52" s="64" t="s">
        <v>51</v>
      </c>
      <c r="C52" s="37" t="s">
        <v>88</v>
      </c>
      <c r="D52" s="59">
        <f>D53+D54+D55</f>
        <v>15675.3</v>
      </c>
      <c r="E52" s="59">
        <f t="shared" ref="E52:F52" si="11">E53+E54+E55</f>
        <v>16489.150000000001</v>
      </c>
      <c r="F52" s="59">
        <f t="shared" si="11"/>
        <v>16482.47</v>
      </c>
      <c r="G52" s="55">
        <f t="shared" si="2"/>
        <v>6.680000000000291</v>
      </c>
      <c r="H52" s="55"/>
    </row>
    <row r="53" spans="1:8" s="6" customFormat="1" ht="77.25" customHeight="1" x14ac:dyDescent="0.25">
      <c r="A53" s="31"/>
      <c r="B53" s="16" t="s">
        <v>52</v>
      </c>
      <c r="C53" s="31" t="s">
        <v>89</v>
      </c>
      <c r="D53" s="92">
        <v>15675.3</v>
      </c>
      <c r="E53" s="92">
        <v>16489.150000000001</v>
      </c>
      <c r="F53" s="92">
        <v>16482.47</v>
      </c>
      <c r="G53" s="57">
        <f t="shared" si="2"/>
        <v>6.680000000000291</v>
      </c>
      <c r="H53" s="83"/>
    </row>
    <row r="54" spans="1:8" s="6" customFormat="1" ht="32.25" hidden="1" customHeight="1" x14ac:dyDescent="0.25">
      <c r="A54" s="31"/>
      <c r="B54" s="16" t="s">
        <v>7</v>
      </c>
      <c r="C54" s="31" t="s">
        <v>90</v>
      </c>
      <c r="D54" s="92">
        <v>0</v>
      </c>
      <c r="E54" s="92">
        <v>0</v>
      </c>
      <c r="F54" s="92">
        <v>0</v>
      </c>
      <c r="G54" s="57">
        <f t="shared" si="2"/>
        <v>0</v>
      </c>
      <c r="H54" s="83"/>
    </row>
    <row r="55" spans="1:8" s="6" customFormat="1" ht="90.75" hidden="1" customHeight="1" x14ac:dyDescent="0.25">
      <c r="A55" s="31"/>
      <c r="B55" s="16" t="s">
        <v>10</v>
      </c>
      <c r="C55" s="31" t="s">
        <v>91</v>
      </c>
      <c r="D55" s="92">
        <v>0</v>
      </c>
      <c r="E55" s="92">
        <v>0</v>
      </c>
      <c r="F55" s="92">
        <v>0</v>
      </c>
      <c r="G55" s="57">
        <f t="shared" si="2"/>
        <v>0</v>
      </c>
      <c r="H55" s="83"/>
    </row>
    <row r="56" spans="1:8" s="14" customFormat="1" ht="78.75" x14ac:dyDescent="0.25">
      <c r="A56" s="44">
        <v>4</v>
      </c>
      <c r="B56" s="7" t="s">
        <v>62</v>
      </c>
      <c r="C56" s="43" t="s">
        <v>92</v>
      </c>
      <c r="D56" s="93">
        <f>D59</f>
        <v>1577.3</v>
      </c>
      <c r="E56" s="93">
        <f>E59</f>
        <v>2027.8</v>
      </c>
      <c r="F56" s="93">
        <f>F59</f>
        <v>1926.45</v>
      </c>
      <c r="G56" s="55">
        <f t="shared" si="2"/>
        <v>101.34999999999991</v>
      </c>
      <c r="H56" s="63"/>
    </row>
    <row r="57" spans="1:8" s="41" customFormat="1" ht="15.75" hidden="1" x14ac:dyDescent="0.25">
      <c r="A57" s="38"/>
      <c r="B57" s="39"/>
      <c r="C57" s="38"/>
      <c r="D57" s="94"/>
      <c r="E57" s="94"/>
      <c r="F57" s="94"/>
      <c r="G57" s="56"/>
      <c r="H57" s="86"/>
    </row>
    <row r="58" spans="1:8" s="36" customFormat="1" ht="15.75" hidden="1" x14ac:dyDescent="0.25">
      <c r="A58" s="31"/>
      <c r="B58" s="16"/>
      <c r="C58" s="31"/>
      <c r="D58" s="92"/>
      <c r="E58" s="92"/>
      <c r="F58" s="92"/>
      <c r="G58" s="57"/>
      <c r="H58" s="83"/>
    </row>
    <row r="59" spans="1:8" s="41" customFormat="1" ht="47.25" x14ac:dyDescent="0.25">
      <c r="A59" s="38"/>
      <c r="B59" s="39" t="s">
        <v>56</v>
      </c>
      <c r="C59" s="38" t="s">
        <v>93</v>
      </c>
      <c r="D59" s="94">
        <f>D60+D61</f>
        <v>1577.3</v>
      </c>
      <c r="E59" s="94">
        <f>E60+E61</f>
        <v>2027.8</v>
      </c>
      <c r="F59" s="94">
        <f>F60+F61</f>
        <v>1926.45</v>
      </c>
      <c r="G59" s="60">
        <f t="shared" si="2"/>
        <v>101.34999999999991</v>
      </c>
      <c r="H59" s="86"/>
    </row>
    <row r="60" spans="1:8" s="42" customFormat="1" ht="64.5" customHeight="1" x14ac:dyDescent="0.25">
      <c r="A60" s="11"/>
      <c r="B60" s="9" t="s">
        <v>53</v>
      </c>
      <c r="C60" s="11" t="s">
        <v>94</v>
      </c>
      <c r="D60" s="95">
        <v>1577.3</v>
      </c>
      <c r="E60" s="95">
        <v>2027.8</v>
      </c>
      <c r="F60" s="95">
        <v>1926.45</v>
      </c>
      <c r="G60" s="61">
        <f t="shared" si="2"/>
        <v>101.34999999999991</v>
      </c>
      <c r="H60" s="70"/>
    </row>
    <row r="61" spans="1:8" s="6" customFormat="1" ht="110.25" hidden="1" x14ac:dyDescent="0.25">
      <c r="A61" s="31"/>
      <c r="B61" s="16" t="s">
        <v>54</v>
      </c>
      <c r="C61" s="31"/>
      <c r="D61" s="92"/>
      <c r="E61" s="92"/>
      <c r="F61" s="92"/>
      <c r="G61" s="57">
        <f t="shared" si="2"/>
        <v>0</v>
      </c>
      <c r="H61" s="83"/>
    </row>
    <row r="62" spans="1:8" s="14" customFormat="1" ht="15.75" x14ac:dyDescent="0.25">
      <c r="A62" s="25"/>
      <c r="B62" s="12" t="s">
        <v>8</v>
      </c>
      <c r="C62" s="25"/>
      <c r="D62" s="71">
        <f>D56+D51+D32+D5</f>
        <v>24687.71</v>
      </c>
      <c r="E62" s="71">
        <f>E56+E51+E32+E5</f>
        <v>31732.313999999998</v>
      </c>
      <c r="F62" s="71">
        <f>F56+F51+F32+F5</f>
        <v>27349.664000000001</v>
      </c>
      <c r="G62" s="63">
        <f t="shared" si="2"/>
        <v>4382.6499999999978</v>
      </c>
      <c r="H62" s="71"/>
    </row>
    <row r="63" spans="1:8" s="6" customFormat="1" x14ac:dyDescent="0.25">
      <c r="A63" s="24"/>
      <c r="B63" s="24"/>
      <c r="C63" s="24"/>
      <c r="D63" s="24"/>
      <c r="E63" s="24"/>
      <c r="F63" s="24"/>
      <c r="G63" s="24"/>
      <c r="H63" s="24"/>
    </row>
    <row r="64" spans="1:8" s="6" customFormat="1" ht="17.25" customHeight="1" x14ac:dyDescent="0.25">
      <c r="A64" s="24"/>
      <c r="B64" s="33"/>
      <c r="C64" s="33"/>
      <c r="D64" s="33"/>
      <c r="E64" s="33"/>
      <c r="F64" s="33"/>
      <c r="G64" s="24"/>
      <c r="H64" s="24"/>
    </row>
    <row r="65" spans="1:8" ht="28.5" customHeight="1" x14ac:dyDescent="0.25">
      <c r="A65" s="27"/>
      <c r="B65" s="66" t="s">
        <v>57</v>
      </c>
      <c r="C65" s="34"/>
      <c r="D65" s="33" t="s">
        <v>58</v>
      </c>
      <c r="E65" s="33"/>
      <c r="F65" s="33"/>
      <c r="G65" s="24"/>
      <c r="H65" s="27"/>
    </row>
    <row r="66" spans="1:8" x14ac:dyDescent="0.25">
      <c r="A66" s="27"/>
      <c r="B66" s="27"/>
      <c r="C66" s="27"/>
      <c r="D66" s="24"/>
      <c r="E66" s="24"/>
      <c r="F66" s="24"/>
      <c r="G66" s="24"/>
      <c r="H66" s="27"/>
    </row>
    <row r="68" spans="1:8" ht="72.75" customHeight="1" x14ac:dyDescent="0.25"/>
  </sheetData>
  <mergeCells count="1">
    <mergeCell ref="B1:G1"/>
  </mergeCells>
  <pageMargins left="0.7" right="0.7" top="0.75" bottom="0.75" header="0.3" footer="0.3"/>
  <pageSetup paperSize="9" scale="87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отчет</vt:lpstr>
      <vt:lpstr>Лист2</vt:lpstr>
      <vt:lpstr>отчет!Область_печати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</dc:creator>
  <cp:lastModifiedBy>User</cp:lastModifiedBy>
  <cp:lastPrinted>2021-02-16T06:09:40Z</cp:lastPrinted>
  <dcterms:created xsi:type="dcterms:W3CDTF">2016-09-20T06:37:15Z</dcterms:created>
  <dcterms:modified xsi:type="dcterms:W3CDTF">2025-01-16T10:54:43Z</dcterms:modified>
</cp:coreProperties>
</file>